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gkpge.pl\K003\EU-Remonty\Postępowania na 2025\TMA\07039_Magda T_Serwis oraz wsparcie syst. sterowania oczyszczalni ścieków bl.7\"/>
    </mc:Choice>
  </mc:AlternateContent>
  <xr:revisionPtr revIDLastSave="0" documentId="13_ncr:1_{03914258-4C75-4533-9E7F-8E054F7A9047}" xr6:coauthVersionLast="47" xr6:coauthVersionMax="47" xr10:uidLastSave="{00000000-0000-0000-0000-000000000000}"/>
  <bookViews>
    <workbookView xWindow="5712" yWindow="0" windowWidth="17328" windowHeight="14232" xr2:uid="{164A2546-F10E-4DAF-B317-11FB2003E09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G12" i="1"/>
  <c r="H12" i="1" s="1"/>
  <c r="G11" i="1"/>
  <c r="H11" i="1" s="1"/>
  <c r="G10" i="1"/>
  <c r="H10" i="1" s="1"/>
  <c r="G9" i="1"/>
  <c r="H9" i="1" s="1"/>
  <c r="G7" i="1"/>
  <c r="H7" i="1" s="1"/>
  <c r="G6" i="1"/>
  <c r="H6" i="1" s="1"/>
  <c r="G5" i="1"/>
  <c r="G4" i="1"/>
  <c r="H4" i="1" s="1"/>
  <c r="H5" i="1"/>
  <c r="I5" i="1" l="1"/>
  <c r="I6" i="1"/>
  <c r="I10" i="1"/>
  <c r="I12" i="1"/>
  <c r="I11" i="1"/>
  <c r="I7" i="1"/>
  <c r="I4" i="1"/>
  <c r="I9" i="1"/>
  <c r="I17" i="1" l="1"/>
  <c r="K17" i="1" s="1"/>
  <c r="L17" i="1" s="1"/>
</calcChain>
</file>

<file path=xl/sharedStrings.xml><?xml version="1.0" encoding="utf-8"?>
<sst xmlns="http://schemas.openxmlformats.org/spreadsheetml/2006/main" count="31" uniqueCount="31">
  <si>
    <t>liczba noclegów</t>
  </si>
  <si>
    <t>Tryb pracy</t>
  </si>
  <si>
    <t>Stawka RBG [zł]</t>
  </si>
  <si>
    <t>Liczba osób świadczących usługę</t>
  </si>
  <si>
    <t>Wartość roczna bez materiału</t>
  </si>
  <si>
    <t>Wartość / 1rok</t>
  </si>
  <si>
    <t>Zryczałtowane koszty noclegu (1os)</t>
  </si>
  <si>
    <t xml:space="preserve">Prace wykonywane w Siedzibie Wykonawcy </t>
  </si>
  <si>
    <t>Prace wykonywane w Siedzibie Zamawiającego</t>
  </si>
  <si>
    <t>w dni wolne, niedziele i święta w nadgodzinach</t>
  </si>
  <si>
    <t xml:space="preserve"> w dni robocze w nadgodzinach</t>
  </si>
  <si>
    <t xml:space="preserve"> w dni wolne, niedziele i święta 8:00-20:00</t>
  </si>
  <si>
    <t xml:space="preserve"> w dni robocze 8:00-20:00</t>
  </si>
  <si>
    <t>w dni wolne, niedziele i święta  w nadgodzinach</t>
  </si>
  <si>
    <t>w dni wolne, niedziele i święta  8:00-20:00</t>
  </si>
  <si>
    <t>w dni robocze w nadgodzinach</t>
  </si>
  <si>
    <t>w dni robocze 8:00-20:00</t>
  </si>
  <si>
    <t>Pozostałe składniki cenotwórcze</t>
  </si>
  <si>
    <t>Prowizja od dostaw (%)</t>
  </si>
  <si>
    <t>Zryczałtowane koszty dojazdu</t>
  </si>
  <si>
    <r>
      <t xml:space="preserve">Liczba RBG 
na osobę
</t>
    </r>
    <r>
      <rPr>
        <sz val="11"/>
        <color theme="1"/>
        <rFont val="Aptos Narrow"/>
        <family val="2"/>
        <scheme val="minor"/>
      </rPr>
      <t>(założona)</t>
    </r>
  </si>
  <si>
    <r>
      <t xml:space="preserve">
Liczba usług w roku 
</t>
    </r>
    <r>
      <rPr>
        <sz val="11"/>
        <color theme="1"/>
        <rFont val="Aptos Narrow"/>
        <family val="2"/>
        <scheme val="minor"/>
      </rPr>
      <t>(założona)</t>
    </r>
  </si>
  <si>
    <r>
      <t xml:space="preserve">koszt robocizny </t>
    </r>
    <r>
      <rPr>
        <sz val="11"/>
        <color theme="1"/>
        <rFont val="Aptos Narrow"/>
        <family val="2"/>
        <scheme val="minor"/>
      </rPr>
      <t>jednej interwencji</t>
    </r>
  </si>
  <si>
    <r>
      <t xml:space="preserve">koszt jednej interwencji
</t>
    </r>
    <r>
      <rPr>
        <sz val="11"/>
        <color theme="1"/>
        <rFont val="Aptos Narrow"/>
        <family val="2"/>
        <scheme val="minor"/>
      </rPr>
      <t>RBG+nocleg+dojazd</t>
    </r>
  </si>
  <si>
    <t>założony roczny koszt materiału i części zamiennych +prowizja Wykonawcy</t>
  </si>
  <si>
    <t>Łączna cena ofertowa netto
(Wartość / 2 lata)</t>
  </si>
  <si>
    <t>Załącznik nr 3 do Ogłoszenia w postępowaniu nr POST/GEK/CSS/FZR-ELT/07039/2025:
Formularz do wyliczenia Łącznej ceny ofertowej</t>
  </si>
  <si>
    <t>UWAGI:</t>
  </si>
  <si>
    <t>ilości podane w kolumnach C, D, E oraz F są szacunkowe i służą wyłącznie ocenie oferty; nie należy ich korygować</t>
  </si>
  <si>
    <t>niniejszy Formularz należy uzupełnić wypełniając jedynie pola oznaczone kolorem żółtym; po ich wypełnieniu, wartość z komórki L17 należy wpisać podczas składania oferty w Systemie Zakupowym w polu "Cena netto"</t>
  </si>
  <si>
    <t>przyjęta w formule komórki  J17  kwota 47 500,00 zł jest to szacowana roczna wartość materiałów i części zamiennych (bez prowizji od dostaw); nie należy jej korygować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</si>
</sst>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0.000"/>
    <numFmt numFmtId="165" formatCode="_-* #,##0.00\ &quot;zł&quot;_-;\-* #,##0.00\ &quot;zł&quot;_-;_-* &quot;-&quot;???????\ &quot;zł&quot;_-;_-@_-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0" tint="-0.499984740745262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6">
    <xf numFmtId="0" fontId="0" fillId="0" borderId="0" xfId="0"/>
    <xf numFmtId="44" fontId="0" fillId="0" borderId="0" xfId="0" applyNumberFormat="1"/>
    <xf numFmtId="0" fontId="0" fillId="0" borderId="0" xfId="0" applyFill="1"/>
    <xf numFmtId="44" fontId="0" fillId="3" borderId="1" xfId="1" applyFont="1" applyFill="1" applyBorder="1"/>
    <xf numFmtId="44" fontId="0" fillId="3" borderId="4" xfId="1" applyFont="1" applyFill="1" applyBorder="1"/>
    <xf numFmtId="44" fontId="0" fillId="3" borderId="5" xfId="1" applyFont="1" applyFill="1" applyBorder="1"/>
    <xf numFmtId="0" fontId="1" fillId="2" borderId="5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44" fontId="0" fillId="3" borderId="8" xfId="1" applyFont="1" applyFill="1" applyBorder="1"/>
    <xf numFmtId="0" fontId="1" fillId="3" borderId="9" xfId="0" applyFont="1" applyFill="1" applyBorder="1" applyAlignment="1">
      <alignment wrapText="1"/>
    </xf>
    <xf numFmtId="44" fontId="0" fillId="3" borderId="10" xfId="1" applyFont="1" applyFill="1" applyBorder="1"/>
    <xf numFmtId="0" fontId="1" fillId="3" borderId="11" xfId="0" applyFont="1" applyFill="1" applyBorder="1" applyAlignment="1">
      <alignment wrapText="1"/>
    </xf>
    <xf numFmtId="44" fontId="0" fillId="3" borderId="12" xfId="1" applyFont="1" applyFill="1" applyBorder="1"/>
    <xf numFmtId="0" fontId="0" fillId="0" borderId="0" xfId="0" applyFill="1" applyBorder="1"/>
    <xf numFmtId="44" fontId="0" fillId="0" borderId="0" xfId="1" applyFont="1" applyFill="1" applyBorder="1"/>
    <xf numFmtId="44" fontId="1" fillId="3" borderId="4" xfId="1" applyFont="1" applyFill="1" applyBorder="1"/>
    <xf numFmtId="44" fontId="0" fillId="3" borderId="2" xfId="1" applyFont="1" applyFill="1" applyBorder="1"/>
    <xf numFmtId="44" fontId="0" fillId="0" borderId="13" xfId="1" applyFont="1" applyFill="1" applyBorder="1"/>
    <xf numFmtId="0" fontId="0" fillId="0" borderId="3" xfId="0" applyFill="1" applyBorder="1"/>
    <xf numFmtId="44" fontId="0" fillId="0" borderId="3" xfId="1" applyFont="1" applyFill="1" applyBorder="1"/>
    <xf numFmtId="44" fontId="0" fillId="0" borderId="14" xfId="1" applyFont="1" applyFill="1" applyBorder="1"/>
    <xf numFmtId="44" fontId="0" fillId="3" borderId="4" xfId="0" applyNumberFormat="1" applyFill="1" applyBorder="1"/>
    <xf numFmtId="44" fontId="0" fillId="3" borderId="1" xfId="0" applyNumberFormat="1" applyFill="1" applyBorder="1"/>
    <xf numFmtId="44" fontId="0" fillId="3" borderId="5" xfId="0" applyNumberFormat="1" applyFill="1" applyBorder="1"/>
    <xf numFmtId="44" fontId="1" fillId="4" borderId="1" xfId="1" applyFont="1" applyFill="1" applyBorder="1"/>
    <xf numFmtId="44" fontId="1" fillId="4" borderId="5" xfId="1" applyFont="1" applyFill="1" applyBorder="1"/>
    <xf numFmtId="44" fontId="1" fillId="4" borderId="4" xfId="1" applyFont="1" applyFill="1" applyBorder="1"/>
    <xf numFmtId="9" fontId="0" fillId="0" borderId="15" xfId="3" applyFont="1" applyFill="1" applyBorder="1"/>
    <xf numFmtId="164" fontId="0" fillId="0" borderId="0" xfId="3" applyNumberFormat="1" applyFont="1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/>
    <xf numFmtId="0" fontId="1" fillId="4" borderId="5" xfId="3" applyNumberFormat="1" applyFont="1" applyFill="1" applyBorder="1" applyAlignment="1">
      <alignment wrapText="1"/>
    </xf>
    <xf numFmtId="43" fontId="0" fillId="0" borderId="0" xfId="2" applyFont="1"/>
    <xf numFmtId="164" fontId="0" fillId="0" borderId="0" xfId="0" applyNumberFormat="1"/>
    <xf numFmtId="165" fontId="1" fillId="0" borderId="0" xfId="0" applyNumberFormat="1" applyFont="1"/>
    <xf numFmtId="44" fontId="4" fillId="0" borderId="0" xfId="1" applyFont="1"/>
    <xf numFmtId="0" fontId="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44" fontId="0" fillId="0" borderId="0" xfId="0" applyNumberFormat="1" applyFill="1"/>
    <xf numFmtId="43" fontId="0" fillId="0" borderId="0" xfId="2" applyFont="1" applyFill="1"/>
    <xf numFmtId="0" fontId="0" fillId="5" borderId="1" xfId="0" applyFill="1" applyBorder="1"/>
    <xf numFmtId="0" fontId="0" fillId="5" borderId="5" xfId="0" applyFill="1" applyBorder="1"/>
    <xf numFmtId="0" fontId="0" fillId="5" borderId="4" xfId="0" applyFill="1" applyBorder="1"/>
    <xf numFmtId="0" fontId="1" fillId="6" borderId="0" xfId="0" applyFont="1" applyFill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6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1" fillId="0" borderId="18" xfId="0" applyFont="1" applyFill="1" applyBorder="1" applyAlignment="1">
      <alignment horizontal="left" wrapText="1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</cellXfs>
  <cellStyles count="4">
    <cellStyle name="Dziesiętny" xfId="2" builtinId="3"/>
    <cellStyle name="Normalny" xfId="0" builtinId="0"/>
    <cellStyle name="Procentowy" xfId="3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CBDD2-B72D-4F33-A4BD-56437D8E201C}">
  <dimension ref="A1:L38"/>
  <sheetViews>
    <sheetView tabSelected="1" zoomScale="70" zoomScaleNormal="70" workbookViewId="0">
      <pane ySplit="2" topLeftCell="A3" activePane="bottomLeft" state="frozen"/>
      <selection pane="bottomLeft" activeCell="A23" sqref="A23"/>
    </sheetView>
  </sheetViews>
  <sheetFormatPr defaultRowHeight="14.4" x14ac:dyDescent="0.3"/>
  <cols>
    <col min="1" max="1" width="24.33203125" customWidth="1"/>
    <col min="2" max="2" width="11.33203125" customWidth="1"/>
    <col min="3" max="3" width="22.6640625" customWidth="1"/>
    <col min="4" max="4" width="17.88671875" customWidth="1"/>
    <col min="5" max="5" width="13.109375" customWidth="1"/>
    <col min="6" max="6" width="10.109375" customWidth="1"/>
    <col min="7" max="7" width="14.33203125" customWidth="1"/>
    <col min="8" max="8" width="18.33203125" bestFit="1" customWidth="1"/>
    <col min="9" max="9" width="16.88671875" customWidth="1"/>
    <col min="10" max="10" width="15.44140625" customWidth="1"/>
    <col min="11" max="11" width="16" customWidth="1"/>
    <col min="12" max="12" width="18.44140625" customWidth="1"/>
  </cols>
  <sheetData>
    <row r="1" spans="1:12" ht="60" customHeight="1" x14ac:dyDescent="0.3">
      <c r="A1" s="46" t="s">
        <v>26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87" thickBot="1" x14ac:dyDescent="0.35">
      <c r="A2" s="6" t="s">
        <v>1</v>
      </c>
      <c r="B2" s="37" t="s">
        <v>2</v>
      </c>
      <c r="C2" s="38" t="s">
        <v>21</v>
      </c>
      <c r="D2" s="38" t="s">
        <v>20</v>
      </c>
      <c r="E2" s="38" t="s">
        <v>3</v>
      </c>
      <c r="F2" s="38" t="s">
        <v>0</v>
      </c>
      <c r="G2" s="38" t="s">
        <v>22</v>
      </c>
      <c r="H2" s="38" t="s">
        <v>23</v>
      </c>
      <c r="I2" s="38" t="s">
        <v>4</v>
      </c>
      <c r="J2" s="39" t="s">
        <v>24</v>
      </c>
      <c r="K2" s="39" t="s">
        <v>5</v>
      </c>
      <c r="L2" s="39" t="s">
        <v>25</v>
      </c>
    </row>
    <row r="3" spans="1:12" s="2" customFormat="1" ht="15" customHeight="1" x14ac:dyDescent="0.3">
      <c r="A3" s="50" t="s">
        <v>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2"/>
    </row>
    <row r="4" spans="1:12" x14ac:dyDescent="0.3">
      <c r="A4" s="9" t="s">
        <v>12</v>
      </c>
      <c r="B4" s="24"/>
      <c r="C4" s="42">
        <v>4</v>
      </c>
      <c r="D4" s="42">
        <v>8</v>
      </c>
      <c r="E4" s="42">
        <v>1</v>
      </c>
      <c r="F4" s="42">
        <v>0</v>
      </c>
      <c r="G4" s="3">
        <f>B4*D4*E4</f>
        <v>0</v>
      </c>
      <c r="H4" s="22">
        <f>G4</f>
        <v>0</v>
      </c>
      <c r="I4" s="3">
        <f>H4*C4</f>
        <v>0</v>
      </c>
      <c r="J4" s="3"/>
      <c r="K4" s="3"/>
      <c r="L4" s="10"/>
    </row>
    <row r="5" spans="1:12" ht="28.8" x14ac:dyDescent="0.3">
      <c r="A5" s="9" t="s">
        <v>10</v>
      </c>
      <c r="B5" s="24"/>
      <c r="C5" s="42">
        <v>1</v>
      </c>
      <c r="D5" s="42">
        <v>4</v>
      </c>
      <c r="E5" s="42">
        <v>1</v>
      </c>
      <c r="F5" s="42">
        <v>0</v>
      </c>
      <c r="G5" s="3">
        <f>B5*D5*E5</f>
        <v>0</v>
      </c>
      <c r="H5" s="22">
        <f t="shared" ref="H5:H7" si="0">G5</f>
        <v>0</v>
      </c>
      <c r="I5" s="3">
        <f>H5*C5</f>
        <v>0</v>
      </c>
      <c r="J5" s="3"/>
      <c r="K5" s="3"/>
      <c r="L5" s="10"/>
    </row>
    <row r="6" spans="1:12" ht="28.8" x14ac:dyDescent="0.3">
      <c r="A6" s="9" t="s">
        <v>11</v>
      </c>
      <c r="B6" s="24"/>
      <c r="C6" s="42">
        <v>1</v>
      </c>
      <c r="D6" s="42">
        <v>8</v>
      </c>
      <c r="E6" s="42">
        <v>1</v>
      </c>
      <c r="F6" s="42">
        <v>0</v>
      </c>
      <c r="G6" s="3">
        <f>B6*D6*E6</f>
        <v>0</v>
      </c>
      <c r="H6" s="22">
        <f t="shared" si="0"/>
        <v>0</v>
      </c>
      <c r="I6" s="3">
        <f>H6*C6</f>
        <v>0</v>
      </c>
      <c r="J6" s="3"/>
      <c r="K6" s="3"/>
      <c r="L6" s="10"/>
    </row>
    <row r="7" spans="1:12" ht="29.4" thickBot="1" x14ac:dyDescent="0.35">
      <c r="A7" s="11" t="s">
        <v>9</v>
      </c>
      <c r="B7" s="25"/>
      <c r="C7" s="43">
        <v>1</v>
      </c>
      <c r="D7" s="43">
        <v>4</v>
      </c>
      <c r="E7" s="43">
        <v>1</v>
      </c>
      <c r="F7" s="43">
        <v>0</v>
      </c>
      <c r="G7" s="5">
        <f>B7*D7*E7</f>
        <v>0</v>
      </c>
      <c r="H7" s="22">
        <f t="shared" si="0"/>
        <v>0</v>
      </c>
      <c r="I7" s="5">
        <f>H7*C7</f>
        <v>0</v>
      </c>
      <c r="J7" s="5"/>
      <c r="K7" s="5"/>
      <c r="L7" s="12"/>
    </row>
    <row r="8" spans="1:12" x14ac:dyDescent="0.3">
      <c r="A8" s="53" t="s">
        <v>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</row>
    <row r="9" spans="1:12" x14ac:dyDescent="0.3">
      <c r="A9" s="7" t="s">
        <v>16</v>
      </c>
      <c r="B9" s="26"/>
      <c r="C9" s="44">
        <v>3</v>
      </c>
      <c r="D9" s="44">
        <v>16</v>
      </c>
      <c r="E9" s="44">
        <v>2</v>
      </c>
      <c r="F9" s="44">
        <v>1</v>
      </c>
      <c r="G9" s="4">
        <f>B9*D9*E9</f>
        <v>0</v>
      </c>
      <c r="H9" s="21">
        <f>G9+(B15*E9*F9)+B14</f>
        <v>0</v>
      </c>
      <c r="I9" s="4">
        <f>H9*C9</f>
        <v>0</v>
      </c>
      <c r="J9" s="4"/>
      <c r="K9" s="4"/>
      <c r="L9" s="8"/>
    </row>
    <row r="10" spans="1:12" ht="30" customHeight="1" x14ac:dyDescent="0.3">
      <c r="A10" s="9" t="s">
        <v>15</v>
      </c>
      <c r="B10" s="24"/>
      <c r="C10" s="42">
        <v>2</v>
      </c>
      <c r="D10" s="42">
        <v>4</v>
      </c>
      <c r="E10" s="42">
        <v>1</v>
      </c>
      <c r="F10" s="42">
        <v>2</v>
      </c>
      <c r="G10" s="3">
        <f>B10*D10*E10</f>
        <v>0</v>
      </c>
      <c r="H10" s="22">
        <f>G10+(B15*E10*F10)</f>
        <v>0</v>
      </c>
      <c r="I10" s="3">
        <f>H10*C10</f>
        <v>0</v>
      </c>
      <c r="J10" s="3"/>
      <c r="K10" s="3"/>
      <c r="L10" s="10"/>
    </row>
    <row r="11" spans="1:12" ht="28.8" x14ac:dyDescent="0.3">
      <c r="A11" s="9" t="s">
        <v>14</v>
      </c>
      <c r="B11" s="24"/>
      <c r="C11" s="42">
        <v>2</v>
      </c>
      <c r="D11" s="42">
        <v>8</v>
      </c>
      <c r="E11" s="42">
        <v>1</v>
      </c>
      <c r="F11" s="42">
        <v>1</v>
      </c>
      <c r="G11" s="3">
        <f>B11*D11*E11</f>
        <v>0</v>
      </c>
      <c r="H11" s="22">
        <f>G11+(B15*E11*F11)+B14</f>
        <v>0</v>
      </c>
      <c r="I11" s="3">
        <f>H11*C11</f>
        <v>0</v>
      </c>
      <c r="J11" s="3"/>
      <c r="K11" s="3"/>
      <c r="L11" s="10"/>
    </row>
    <row r="12" spans="1:12" ht="29.4" thickBot="1" x14ac:dyDescent="0.35">
      <c r="A12" s="11" t="s">
        <v>13</v>
      </c>
      <c r="B12" s="25"/>
      <c r="C12" s="43">
        <v>1</v>
      </c>
      <c r="D12" s="43">
        <v>4</v>
      </c>
      <c r="E12" s="43">
        <v>1</v>
      </c>
      <c r="F12" s="43">
        <v>0</v>
      </c>
      <c r="G12" s="5">
        <f>B12*D12*E12</f>
        <v>0</v>
      </c>
      <c r="H12" s="23">
        <f>G12+(B15*E12*F12)</f>
        <v>0</v>
      </c>
      <c r="I12" s="5">
        <f>H12*C12</f>
        <v>0</v>
      </c>
      <c r="J12" s="5"/>
      <c r="K12" s="5"/>
      <c r="L12" s="12"/>
    </row>
    <row r="13" spans="1:12" ht="15" customHeight="1" x14ac:dyDescent="0.3">
      <c r="A13" s="50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2"/>
    </row>
    <row r="14" spans="1:12" ht="28.8" x14ac:dyDescent="0.3">
      <c r="A14" s="7" t="s">
        <v>19</v>
      </c>
      <c r="B14" s="26"/>
      <c r="D14" s="13"/>
      <c r="E14" s="13"/>
      <c r="F14" s="13"/>
      <c r="G14" s="14"/>
      <c r="H14" s="13"/>
      <c r="I14" s="13"/>
      <c r="J14" s="14"/>
      <c r="K14" s="14"/>
      <c r="L14" s="17"/>
    </row>
    <row r="15" spans="1:12" ht="28.8" x14ac:dyDescent="0.3">
      <c r="A15" s="9" t="s">
        <v>6</v>
      </c>
      <c r="B15" s="24"/>
      <c r="D15" s="13"/>
      <c r="E15" s="13"/>
      <c r="F15" s="13"/>
      <c r="G15" s="14"/>
      <c r="H15" s="13"/>
      <c r="I15" s="13"/>
      <c r="J15" s="14"/>
      <c r="K15" s="14"/>
      <c r="L15" s="17"/>
    </row>
    <row r="16" spans="1:12" ht="15" thickBot="1" x14ac:dyDescent="0.35">
      <c r="A16" s="11" t="s">
        <v>18</v>
      </c>
      <c r="B16" s="32"/>
      <c r="C16" s="27"/>
      <c r="D16" s="18"/>
      <c r="E16" s="18"/>
      <c r="F16" s="18"/>
      <c r="G16" s="19"/>
      <c r="H16" s="18"/>
      <c r="I16" s="18"/>
      <c r="J16" s="19"/>
      <c r="K16" s="19"/>
      <c r="L16" s="20"/>
    </row>
    <row r="17" spans="1:12" x14ac:dyDescent="0.3">
      <c r="A17" s="4"/>
      <c r="B17" s="4"/>
      <c r="C17" s="4"/>
      <c r="D17" s="16"/>
      <c r="E17" s="4"/>
      <c r="F17" s="4"/>
      <c r="G17" s="4"/>
      <c r="H17" s="4"/>
      <c r="I17" s="4">
        <f>(SUM(I4:I7)+SUM(I9:I12))</f>
        <v>0</v>
      </c>
      <c r="J17" s="4">
        <f>47500*(1+(B16/100))</f>
        <v>47500</v>
      </c>
      <c r="K17" s="4">
        <f>I17+J17</f>
        <v>47500</v>
      </c>
      <c r="L17" s="15">
        <f>K17*2</f>
        <v>95000</v>
      </c>
    </row>
    <row r="19" spans="1:12" x14ac:dyDescent="0.3">
      <c r="A19" s="45" t="s">
        <v>27</v>
      </c>
    </row>
    <row r="20" spans="1:12" ht="21" customHeight="1" x14ac:dyDescent="0.3">
      <c r="A20" s="48" t="s">
        <v>29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1.6" customHeight="1" x14ac:dyDescent="0.3">
      <c r="A21" s="49" t="s">
        <v>28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2" ht="21" customHeight="1" x14ac:dyDescent="0.3">
      <c r="A22" s="49" t="s">
        <v>30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x14ac:dyDescent="0.3">
      <c r="A23" s="29"/>
      <c r="B23" s="40"/>
      <c r="C23" s="28"/>
      <c r="D23" s="31"/>
      <c r="E23" s="1"/>
      <c r="J23" s="1"/>
    </row>
    <row r="24" spans="1:12" x14ac:dyDescent="0.3">
      <c r="A24" s="29"/>
      <c r="B24" s="40"/>
      <c r="C24" s="28"/>
      <c r="D24" s="31"/>
      <c r="E24" s="1"/>
    </row>
    <row r="25" spans="1:12" x14ac:dyDescent="0.3">
      <c r="A25" s="29"/>
      <c r="B25" s="40"/>
      <c r="C25" s="28"/>
      <c r="D25" s="31"/>
      <c r="E25" s="1"/>
    </row>
    <row r="26" spans="1:12" x14ac:dyDescent="0.3">
      <c r="A26" s="30"/>
      <c r="B26" s="40"/>
      <c r="C26" s="28"/>
      <c r="D26" s="31"/>
      <c r="E26" s="1"/>
    </row>
    <row r="27" spans="1:12" x14ac:dyDescent="0.3">
      <c r="A27" s="29"/>
      <c r="B27" s="40"/>
      <c r="C27" s="28"/>
      <c r="D27" s="31"/>
      <c r="E27" s="1"/>
    </row>
    <row r="28" spans="1:12" x14ac:dyDescent="0.3">
      <c r="A28" s="29"/>
      <c r="B28" s="40"/>
      <c r="C28" s="28"/>
      <c r="D28" s="31"/>
      <c r="E28" s="1"/>
    </row>
    <row r="29" spans="1:12" x14ac:dyDescent="0.3">
      <c r="A29" s="29"/>
      <c r="B29" s="40"/>
      <c r="C29" s="28"/>
      <c r="D29" s="31"/>
      <c r="E29" s="1"/>
    </row>
    <row r="30" spans="1:12" x14ac:dyDescent="0.3">
      <c r="A30" s="29"/>
      <c r="B30" s="40"/>
      <c r="C30" s="28"/>
      <c r="D30" s="31"/>
      <c r="E30" s="1"/>
    </row>
    <row r="31" spans="1:12" x14ac:dyDescent="0.3">
      <c r="A31" s="30"/>
      <c r="B31" s="40"/>
      <c r="C31" s="34"/>
      <c r="D31" s="33"/>
      <c r="G31" s="1"/>
    </row>
    <row r="32" spans="1:12" x14ac:dyDescent="0.3">
      <c r="A32" s="29"/>
      <c r="B32" s="40"/>
      <c r="C32" s="28"/>
      <c r="D32" s="31"/>
      <c r="E32" s="1"/>
    </row>
    <row r="33" spans="1:7" x14ac:dyDescent="0.3">
      <c r="A33" s="29"/>
      <c r="B33" s="40"/>
      <c r="C33" s="34"/>
      <c r="D33" s="31"/>
      <c r="E33" s="1"/>
    </row>
    <row r="34" spans="1:7" x14ac:dyDescent="0.3">
      <c r="A34" s="29"/>
      <c r="B34" s="41"/>
      <c r="C34" s="34"/>
      <c r="D34" s="31"/>
      <c r="G34" s="1"/>
    </row>
    <row r="35" spans="1:7" x14ac:dyDescent="0.3">
      <c r="A35" s="29"/>
      <c r="C35" s="36"/>
      <c r="D35" s="31"/>
    </row>
    <row r="36" spans="1:7" x14ac:dyDescent="0.3">
      <c r="A36" s="29"/>
      <c r="D36" s="35"/>
    </row>
    <row r="37" spans="1:7" x14ac:dyDescent="0.3">
      <c r="A37" s="29"/>
    </row>
    <row r="38" spans="1:7" x14ac:dyDescent="0.3">
      <c r="A38" s="29"/>
    </row>
  </sheetData>
  <mergeCells count="7">
    <mergeCell ref="A1:L1"/>
    <mergeCell ref="A20:L20"/>
    <mergeCell ref="A21:L21"/>
    <mergeCell ref="A22:L22"/>
    <mergeCell ref="A3:L3"/>
    <mergeCell ref="A8:L8"/>
    <mergeCell ref="A13:L13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Ogłoszenia_Formularz do wyliczenia Łącznej ceny ofertowej.xlsx</dmsv2BaseFileName>
    <dmsv2BaseDisplayName xmlns="http://schemas.microsoft.com/sharepoint/v3">Załącznik nr 3 do Ogłoszenia_Formularz do wyliczenia Łącznej ceny ofertowej</dmsv2BaseDisplayName>
    <dmsv2SWPP2ObjectNumber xmlns="http://schemas.microsoft.com/sharepoint/v3">POST/GEK/CSS/FZR-ELT/07039/2025                   </dmsv2SWPP2ObjectNumber>
    <dmsv2SWPP2SumMD5 xmlns="http://schemas.microsoft.com/sharepoint/v3">85266d93c406b5be738053a350c81ea2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702261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24129163</dmsv2BaseClientSystemDocumentID>
    <dmsv2BaseModifiedByID xmlns="http://schemas.microsoft.com/sharepoint/v3">14010030</dmsv2BaseModifiedByID>
    <dmsv2BaseCreatedByID xmlns="http://schemas.microsoft.com/sharepoint/v3">14010030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JEUP5JKVCYQC-1092029480-2646</_dlc_DocId>
    <_dlc_DocIdUrl xmlns="a19cb1c7-c5c7-46d4-85ae-d83685407bba">
      <Url>https://swpp2.dms.gkpge.pl/sites/41/_layouts/15/DocIdRedir.aspx?ID=JEUP5JKVCYQC-1092029480-2646</Url>
      <Description>JEUP5JKVCYQC-1092029480-2646</Description>
    </_dlc_DocIdUrl>
  </documentManagement>
</p:properties>
</file>

<file path=customXml/itemProps1.xml><?xml version="1.0" encoding="utf-8"?>
<ds:datastoreItem xmlns:ds="http://schemas.openxmlformats.org/officeDocument/2006/customXml" ds:itemID="{27E36CA6-A2BF-4222-B499-E82A96C43E53}"/>
</file>

<file path=customXml/itemProps2.xml><?xml version="1.0" encoding="utf-8"?>
<ds:datastoreItem xmlns:ds="http://schemas.openxmlformats.org/officeDocument/2006/customXml" ds:itemID="{1F68543D-453E-4E32-9608-71447D83AC16}"/>
</file>

<file path=customXml/itemProps3.xml><?xml version="1.0" encoding="utf-8"?>
<ds:datastoreItem xmlns:ds="http://schemas.openxmlformats.org/officeDocument/2006/customXml" ds:itemID="{B3E0DAC9-5CB6-4580-8F41-C2CCC0353EA0}"/>
</file>

<file path=customXml/itemProps4.xml><?xml version="1.0" encoding="utf-8"?>
<ds:datastoreItem xmlns:ds="http://schemas.openxmlformats.org/officeDocument/2006/customXml" ds:itemID="{230572B2-8570-41BD-BD4E-C79AB6E5A6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Diop Alioune [PGE GiEK O.El.Turów]</dc:creator>
  <cp:lastModifiedBy>Taboła Magdalena [PGE GiEK S.A.]</cp:lastModifiedBy>
  <dcterms:created xsi:type="dcterms:W3CDTF">2025-08-11T10:06:04Z</dcterms:created>
  <dcterms:modified xsi:type="dcterms:W3CDTF">2026-01-15T06:43:36Z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4c1d064-c8ff-4fa9-8412-64fa9b81d496_Enabled">
    <vt:lpwstr>true</vt:lpwstr>
  </property>
  <property fmtid="{D5CDD505-2E9C-101B-9397-08002B2CF9AE}" pid="3" name="MSIP_Label_44c1d064-c8ff-4fa9-8412-64fa9b81d496_SetDate">
    <vt:lpwstr>2025-12-03T13:15:54Z</vt:lpwstr>
  </property>
  <property fmtid="{D5CDD505-2E9C-101B-9397-08002B2CF9AE}" pid="4" name="MSIP_Label_44c1d064-c8ff-4fa9-8412-64fa9b81d496_Method">
    <vt:lpwstr>Privileged</vt:lpwstr>
  </property>
  <property fmtid="{D5CDD505-2E9C-101B-9397-08002B2CF9AE}" pid="5" name="MSIP_Label_44c1d064-c8ff-4fa9-8412-64fa9b81d496_Name">
    <vt:lpwstr>Chronione</vt:lpwstr>
  </property>
  <property fmtid="{D5CDD505-2E9C-101B-9397-08002B2CF9AE}" pid="6" name="MSIP_Label_44c1d064-c8ff-4fa9-8412-64fa9b81d496_SiteId">
    <vt:lpwstr>e9895a11-04dc-4848-aa12-7fca9faefb60</vt:lpwstr>
  </property>
  <property fmtid="{D5CDD505-2E9C-101B-9397-08002B2CF9AE}" pid="7" name="MSIP_Label_44c1d064-c8ff-4fa9-8412-64fa9b81d496_ActionId">
    <vt:lpwstr>2d17f55c-7e4a-4809-b2c7-73c95722e57f</vt:lpwstr>
  </property>
  <property fmtid="{D5CDD505-2E9C-101B-9397-08002B2CF9AE}" pid="8" name="MSIP_Label_44c1d064-c8ff-4fa9-8412-64fa9b81d496_ContentBits">
    <vt:lpwstr>1</vt:lpwstr>
  </property>
  <property fmtid="{D5CDD505-2E9C-101B-9397-08002B2CF9AE}" pid="9" name="ContentTypeId">
    <vt:lpwstr>0x0101891000AD7219E686BC6D4099CE491E08FB2AF9</vt:lpwstr>
  </property>
  <property fmtid="{D5CDD505-2E9C-101B-9397-08002B2CF9AE}" pid="10" name="_dlc_DocIdItemGuid">
    <vt:lpwstr>37230e4f-d174-4832-a12a-e72286eb5e41</vt:lpwstr>
  </property>
</Properties>
</file>